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_START_HERE" sheetId="1" state="visible" r:id="rId1"/>
    <sheet name="01_Day_Formula" sheetId="2" state="visible" r:id="rId2"/>
    <sheet name="02_Night_Draft" sheetId="3" state="visible" r:id="rId3"/>
    <sheet name="03_Women_Roadmap" sheetId="4" state="visible" r:id="rId4"/>
    <sheet name="04_Money_PreOrder" sheetId="5" state="visible" r:id="rId5"/>
    <sheet name="05_Packaging_Brand" sheetId="6" state="visible" r:id="rId6"/>
    <sheet name="06_Checklis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0A0A0A"/>
      <sz val="16"/>
    </font>
    <font>
      <i val="1"/>
      <color rgb="00666666"/>
      <sz val="10"/>
    </font>
    <font>
      <name val="Calibri"/>
      <b val="1"/>
      <color rgb="002F6BFF"/>
      <sz val="12"/>
    </font>
    <font>
      <name val="Calibri"/>
      <b val="1"/>
      <color rgb="00FFFFFF"/>
      <sz val="11"/>
    </font>
    <font>
      <b val="1"/>
    </font>
    <font>
      <b val="1"/>
      <color rgb="00FFFFFF"/>
    </font>
    <font>
      <b val="1"/>
      <color rgb="00B00020"/>
      <sz val="10"/>
    </font>
    <font>
      <i val="1"/>
      <color rgb="00666666"/>
    </font>
  </fonts>
  <fills count="6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FF3CD"/>
      </patternFill>
    </fill>
    <fill>
      <patternFill patternType="solid">
        <fgColor rgb="00E8F0FF"/>
      </patternFill>
    </fill>
    <fill>
      <patternFill patternType="solid">
        <fgColor rgb="002F6B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2" borderId="0" applyAlignment="1" pivotButton="0" quotePrefix="0" xfId="0">
      <alignment vertical="center" wrapText="1"/>
    </xf>
    <xf numFmtId="0" fontId="0" fillId="4" borderId="0" pivotButton="0" quotePrefix="0" xfId="0"/>
    <xf numFmtId="0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6" fillId="5" borderId="0" pivotButton="0" quotePrefix="0" xfId="0"/>
    <xf numFmtId="164" fontId="6" fillId="5" borderId="0" pivotButton="0" quotePrefix="0" xfId="0"/>
    <xf numFmtId="165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  <col width="28" customWidth="1" min="4" max="4"/>
  </cols>
  <sheetData>
    <row r="1" ht="24" customHeight="1">
      <c r="A1" s="1" t="inlineStr">
        <is>
          <t>LONGER LAB — PARTNER SEND-PACK</t>
        </is>
      </c>
    </row>
    <row r="2">
      <c r="A2" s="2" t="inlineStr">
        <is>
          <t>Working example longevity powder brand · Pre-order funded · Structure/function claims only</t>
        </is>
      </c>
    </row>
    <row r="4">
      <c r="A4" s="3" t="inlineStr">
        <is>
          <t>WHAT THIS IS</t>
        </is>
      </c>
    </row>
    <row r="5" ht="48" customHeight="1">
      <c r="A5" s="4" t="inlineStr">
        <is>
          <t>A one-SKU launch pack for Longer Lab Day — clinical AM/day longevity powder. Night is draft/waitlist only. Women is roadmap SKU #2.</t>
        </is>
      </c>
    </row>
    <row r="6">
      <c r="A6" s="3" t="inlineStr">
        <is>
          <t>ASK OF PARTNER</t>
        </is>
      </c>
    </row>
    <row r="7" ht="48" customHeight="1">
      <c r="A7" s="4" t="inlineStr">
        <is>
          <t>Review brand + Day formula + unit economics. Confirm interest in co-manufacturing / co-funding first pre-order run. Soft feedback on taste positioning &amp; packaging. No commitment until TM counsel clears name soft-conflict.</t>
        </is>
      </c>
    </row>
    <row r="8">
      <c r="A8" s="3" t="inlineStr">
        <is>
          <t>BRAND</t>
        </is>
      </c>
    </row>
    <row r="9" ht="48" customHeight="1">
      <c r="A9" s="4" t="inlineStr">
        <is>
          <t>Longer Lab (provisional). Soft conflict note: unrelated “Live Longer Labs” C60 brand — pending trademark counsel. Logo: electric blue lifespan progress bar ABOVE wordmark (not arc). Colors: matte black #0A0A0A · electric blue #2F6BFF · white.</t>
        </is>
      </c>
    </row>
    <row r="10">
      <c r="A10" s="3" t="inlineStr">
        <is>
          <t>LAUNCH SKU</t>
        </is>
      </c>
    </row>
    <row r="11" ht="48" customHeight="1">
      <c r="A11" s="4" t="inlineStr">
        <is>
          <t>Longer Lab Day only — Core AM/day stack. $65 / 30 servings. Pre-order funded first run. Made USA target · QR CoA every lot · open formula.</t>
        </is>
      </c>
    </row>
    <row r="12">
      <c r="A12" s="3" t="inlineStr">
        <is>
          <t>NOT FIRST RUN</t>
        </is>
      </c>
    </row>
    <row r="13" ht="48" customHeight="1">
      <c r="A13" s="4" t="inlineStr">
        <is>
          <t>Longer Lab Night = PM sleep/recovery DRAFT + waitlist hype only (do not manufacture). Longer Lab Women = roadmap SKU #2 later.</t>
        </is>
      </c>
    </row>
    <row r="14">
      <c r="A14" s="3" t="inlineStr">
        <is>
          <t>DIFFERENTIATORS</t>
        </is>
      </c>
    </row>
    <row r="15" ht="48" customHeight="1">
      <c r="A15" s="4" t="inlineStr">
        <is>
          <t>QR CoA every lot · open formula transparency · taste · Made USA / metals published · clinical creatine 12g + beta-alanine 3.2g + full EAAs + mineral sea salt.</t>
        </is>
      </c>
    </row>
    <row r="16">
      <c r="A16" s="3" t="inlineStr">
        <is>
          <t>CLAIMS RULE</t>
        </is>
      </c>
    </row>
    <row r="17" ht="48" customHeight="1">
      <c r="A17" s="4" t="inlineStr">
        <is>
          <t>Structure/function claims ONLY. No disease claims. FDA disclaimer on site &amp; labels.</t>
        </is>
      </c>
    </row>
    <row r="18">
      <c r="A18" s="3" t="inlineStr">
        <is>
          <t>TIMELINE (indicative)</t>
        </is>
      </c>
    </row>
    <row r="19" ht="48" customHeight="1">
      <c r="A19" s="4" t="inlineStr">
        <is>
          <t>Month 1: lock formula + brand (done as working example) · M1–2: samples &amp; CM quotes · M2–3: waitlist · M3–4: pre-order · M4–5: production + CoA · M5–6: ship.</t>
        </is>
      </c>
    </row>
    <row r="20">
      <c r="A20" s="3" t="inlineStr">
        <is>
          <t>SHEETS IN THIS WORKBOOK</t>
        </is>
      </c>
    </row>
    <row r="21" ht="48" customHeight="1">
      <c r="A21" s="4" t="inlineStr">
        <is>
          <t>01 Day Formula (locked + COGS formulas) · 02 Night Draft · 03 Women Roadmap · 04 Money / Pre-Order · 05 Packaging &amp; Brand · 06 Checklist</t>
        </is>
      </c>
    </row>
    <row r="22">
      <c r="A22" s="3" t="inlineStr">
        <is>
          <t>PHONE-FIRST</t>
        </is>
      </c>
    </row>
    <row r="23" ht="48" customHeight="1">
      <c r="A23" s="4" t="inlineStr">
        <is>
          <t>Partner should open the live site on phone first. This Excel is optional desktop detail.</t>
        </is>
      </c>
    </row>
  </sheetData>
  <mergeCells count="10">
    <mergeCell ref="A5:D5"/>
    <mergeCell ref="A17:D17"/>
    <mergeCell ref="A9:D9"/>
    <mergeCell ref="A23:D23"/>
    <mergeCell ref="A21:D21"/>
    <mergeCell ref="A15:D15"/>
    <mergeCell ref="A7:D7"/>
    <mergeCell ref="A19:D19"/>
    <mergeCell ref="A11:D11"/>
    <mergeCell ref="A13:D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55" customWidth="1" min="3" max="3"/>
    <col width="12" customWidth="1" min="4" max="4"/>
    <col width="14" customWidth="1" min="5" max="5"/>
    <col width="14" customWidth="1" min="6" max="6"/>
    <col width="28" customWidth="1" min="7" max="7"/>
  </cols>
  <sheetData>
    <row r="1">
      <c r="A1" s="1" t="inlineStr">
        <is>
          <t>LONGER LAB DAY — LOCKED CORE FORMULA + COGS</t>
        </is>
      </c>
    </row>
    <row r="2">
      <c r="A2" s="2" t="inlineStr">
        <is>
          <t>30 servings/bag · Retail $65 · Yellow = editable inputs · Costs use Excel formulas from bulk $/kg</t>
        </is>
      </c>
    </row>
    <row r="4">
      <c r="A4" s="5" t="inlineStr">
        <is>
          <t>Ingredient</t>
        </is>
      </c>
      <c r="B4" s="5" t="inlineStr">
        <is>
          <t>Dose (mg)</t>
        </is>
      </c>
      <c r="C4" s="5" t="inlineStr">
        <is>
          <t>Why</t>
        </is>
      </c>
      <c r="D4" s="5" t="inlineStr">
        <is>
          <t>Bulk $/kg</t>
        </is>
      </c>
      <c r="E4" s="5" t="inlineStr">
        <is>
          <t>Cost / serving $</t>
        </is>
      </c>
      <c r="F4" s="5" t="inlineStr">
        <is>
          <t>Cost / 30-bag $</t>
        </is>
      </c>
      <c r="G4" s="5" t="inlineStr">
        <is>
          <t>Notes</t>
        </is>
      </c>
    </row>
    <row r="5" ht="32" customHeight="1">
      <c r="A5" s="6" t="inlineStr">
        <is>
          <t>Creatine Monohydrate (micronized)</t>
        </is>
      </c>
      <c r="B5" s="7" t="n">
        <v>12000</v>
      </c>
      <c r="C5" s="4" t="inlineStr">
        <is>
          <t>Muscle + cognitive; biggest diff vs Blueprint 2.5g / Enhanced 5g</t>
        </is>
      </c>
      <c r="D5" s="8" t="n">
        <v>5.5</v>
      </c>
      <c r="E5" s="9">
        <f>B5/1000000*D5</f>
        <v/>
      </c>
      <c r="F5" s="9">
        <f>E5*30</f>
        <v/>
      </c>
      <c r="G5" t="inlineStr">
        <is>
          <t>Primary differentiator</t>
        </is>
      </c>
    </row>
    <row r="6" ht="32" customHeight="1">
      <c r="A6" s="6" t="inlineStr">
        <is>
          <t>Essential Amino Acids (full EAA)</t>
        </is>
      </c>
      <c r="B6" s="7" t="n">
        <v>5000</v>
      </c>
      <c r="C6" s="4" t="inlineStr">
        <is>
          <t>Complete MPS support — consolidates separate amino serving</t>
        </is>
      </c>
      <c r="D6" s="8" t="n">
        <v>18</v>
      </c>
      <c r="E6" s="9">
        <f>B6/1000000*D6</f>
        <v/>
      </c>
      <c r="F6" s="9">
        <f>E6*30</f>
        <v/>
      </c>
      <c r="G6" t="inlineStr">
        <is>
          <t>Full spectrum</t>
        </is>
      </c>
    </row>
    <row r="7" ht="32" customHeight="1">
      <c r="A7" t="inlineStr">
        <is>
          <t>NMN or NR (NAD+ precursor)</t>
        </is>
      </c>
      <c r="B7" s="7" t="n">
        <v>300</v>
      </c>
      <c r="C7" s="4" t="inlineStr">
        <is>
          <t>Cellular energy / NAD+ support</t>
        </is>
      </c>
      <c r="D7" s="8" t="n">
        <v>90</v>
      </c>
      <c r="E7" s="9">
        <f>B7/1000000*D7</f>
        <v/>
      </c>
      <c r="F7" s="9">
        <f>E7*30</f>
        <v/>
      </c>
      <c r="G7" t="inlineStr">
        <is>
          <t>Can start lower if cost tight</t>
        </is>
      </c>
    </row>
    <row r="8" ht="32" customHeight="1">
      <c r="A8" t="inlineStr">
        <is>
          <t>Glycine</t>
        </is>
      </c>
      <c r="B8" s="7" t="n">
        <v>4000</v>
      </c>
      <c r="C8" s="4" t="inlineStr">
        <is>
          <t>Metabolic, sleep, collagen support</t>
        </is>
      </c>
      <c r="D8" s="8" t="n">
        <v>6</v>
      </c>
      <c r="E8" s="9">
        <f>B8/1000000*D8</f>
        <v/>
      </c>
      <c r="F8" s="9">
        <f>E8*30</f>
        <v/>
      </c>
      <c r="G8" t="inlineStr">
        <is>
          <t>Higher than Blueprint 1.2g</t>
        </is>
      </c>
    </row>
    <row r="9" ht="32" customHeight="1">
      <c r="A9" t="inlineStr">
        <is>
          <t>Taurine</t>
        </is>
      </c>
      <c r="B9" s="7" t="n">
        <v>1500</v>
      </c>
      <c r="C9" s="4" t="inlineStr">
        <is>
          <t>Mitochondrial + cardiovascular support</t>
        </is>
      </c>
      <c r="D9" s="8" t="n">
        <v>5</v>
      </c>
      <c r="E9" s="9">
        <f>B9/1000000*D9</f>
        <v/>
      </c>
      <c r="F9" s="9">
        <f>E9*30</f>
        <v/>
      </c>
      <c r="G9" t="inlineStr">
        <is>
          <t>Clinical range</t>
        </is>
      </c>
    </row>
    <row r="10" ht="32" customHeight="1">
      <c r="A10" t="inlineStr">
        <is>
          <t>N-Acetyl-L-Cysteine (NAC)</t>
        </is>
      </c>
      <c r="B10" s="7" t="n">
        <v>600</v>
      </c>
      <c r="C10" s="4" t="inlineStr">
        <is>
          <t>Antioxidant / glutathione precursor</t>
        </is>
      </c>
      <c r="D10" s="8" t="n">
        <v>15</v>
      </c>
      <c r="E10" s="9">
        <f>B10/1000000*D10</f>
        <v/>
      </c>
      <c r="F10" s="9">
        <f>E10*30</f>
        <v/>
      </c>
      <c r="G10" t="inlineStr">
        <is>
          <t>Classic dose</t>
        </is>
      </c>
    </row>
    <row r="11" ht="32" customHeight="1">
      <c r="A11" t="inlineStr">
        <is>
          <t>Magnesium (citrate or bisglycinate)</t>
        </is>
      </c>
      <c r="B11" s="7" t="n">
        <v>350</v>
      </c>
      <c r="C11" s="4" t="inlineStr">
        <is>
          <t>Nervous system, sleep, 300+ enzymes</t>
        </is>
      </c>
      <c r="D11" s="8" t="n">
        <v>12</v>
      </c>
      <c r="E11" s="9">
        <f>B11/1000000*D11</f>
        <v/>
      </c>
      <c r="F11" s="9">
        <f>E11*30</f>
        <v/>
      </c>
      <c r="G11" t="inlineStr">
        <is>
          <t>Elemental Mg target</t>
        </is>
      </c>
    </row>
    <row r="12" ht="32" customHeight="1">
      <c r="A12" t="inlineStr">
        <is>
          <t>Calcium Alpha-Ketoglutarate (Ca-AKG)</t>
        </is>
      </c>
      <c r="B12" s="7" t="n">
        <v>1000</v>
      </c>
      <c r="C12" s="4" t="inlineStr">
        <is>
          <t>Healthy aging / metabolic signaling</t>
        </is>
      </c>
      <c r="D12" s="8" t="n">
        <v>22</v>
      </c>
      <c r="E12" s="9">
        <f>B12/1000000*D12</f>
        <v/>
      </c>
      <c r="F12" s="9">
        <f>E12*30</f>
        <v/>
      </c>
      <c r="G12" t="inlineStr">
        <is>
          <t>Solid middle ground</t>
        </is>
      </c>
    </row>
    <row r="13" ht="32" customHeight="1">
      <c r="A13" t="inlineStr">
        <is>
          <t>Vitamin C (ascorbic acid)</t>
        </is>
      </c>
      <c r="B13" s="7" t="n">
        <v>1000</v>
      </c>
      <c r="C13" s="4" t="inlineStr">
        <is>
          <t>Immune + antioxidant synergy with NAC</t>
        </is>
      </c>
      <c r="D13" s="8" t="n">
        <v>4.5</v>
      </c>
      <c r="E13" s="9">
        <f>B13/1000000*D13</f>
        <v/>
      </c>
      <c r="F13" s="9">
        <f>E13*30</f>
        <v/>
      </c>
      <c r="G13" t="inlineStr">
        <is>
          <t>Higher immune dose</t>
        </is>
      </c>
    </row>
    <row r="14" ht="32" customHeight="1">
      <c r="A14" s="6" t="inlineStr">
        <is>
          <t>Mineral Sea Salt (Baja Gold style)</t>
        </is>
      </c>
      <c r="B14" s="7" t="n">
        <v>500</v>
      </c>
      <c r="C14" s="4" t="inlineStr">
        <is>
          <t>Full-spectrum electrolytes + trace minerals</t>
        </is>
      </c>
      <c r="D14" s="8" t="n">
        <v>8</v>
      </c>
      <c r="E14" s="9">
        <f>B14/1000000*D14</f>
        <v/>
      </c>
      <c r="F14" s="9">
        <f>E14*30</f>
        <v/>
      </c>
      <c r="G14" t="inlineStr">
        <is>
          <t>Unique vs most mixes</t>
        </is>
      </c>
    </row>
    <row r="15" ht="32" customHeight="1">
      <c r="A15" t="inlineStr">
        <is>
          <t>Potassium Citrate</t>
        </is>
      </c>
      <c r="B15" s="7" t="n">
        <v>300</v>
      </c>
      <c r="C15" s="4" t="inlineStr">
        <is>
          <t>Electrolyte balance with sea salt</t>
        </is>
      </c>
      <c r="D15" s="8" t="n">
        <v>9</v>
      </c>
      <c r="E15" s="9">
        <f>B15/1000000*D15</f>
        <v/>
      </c>
      <c r="F15" s="9">
        <f>E15*30</f>
        <v/>
      </c>
      <c r="G15" t="inlineStr">
        <is>
          <t>Hydration stack</t>
        </is>
      </c>
    </row>
    <row r="16" ht="32" customHeight="1">
      <c r="A16" s="6" t="inlineStr">
        <is>
          <t>Beta-Alanine</t>
        </is>
      </c>
      <c r="B16" s="7" t="n">
        <v>3200</v>
      </c>
      <c r="C16" s="4" t="inlineStr">
        <is>
          <t>Raises muscle carnosine; AM / pre-workout endurance</t>
        </is>
      </c>
      <c r="D16" s="8" t="n">
        <v>6</v>
      </c>
      <c r="E16" s="9">
        <f>B16/1000000*D16</f>
        <v/>
      </c>
      <c r="F16" s="9">
        <f>E16*30</f>
        <v/>
      </c>
      <c r="G16" t="inlineStr">
        <is>
          <t>Mild tingles possible</t>
        </is>
      </c>
    </row>
    <row r="17" ht="32" customHeight="1">
      <c r="A17" t="inlineStr">
        <is>
          <t>L-Theanine</t>
        </is>
      </c>
      <c r="B17" s="7" t="n">
        <v>200</v>
      </c>
      <c r="C17" s="4" t="inlineStr">
        <is>
          <t>Calm focus without stimulants</t>
        </is>
      </c>
      <c r="D17" s="8" t="n">
        <v>25</v>
      </c>
      <c r="E17" s="9">
        <f>B17/1000000*D17</f>
        <v/>
      </c>
      <c r="F17" s="9">
        <f>E17*30</f>
        <v/>
      </c>
      <c r="G17" t="inlineStr">
        <is>
          <t>Nice-to-have</t>
        </is>
      </c>
    </row>
    <row r="18">
      <c r="A18" s="10" t="inlineStr">
        <is>
          <t>TOTAL ACTIVE</t>
        </is>
      </c>
      <c r="B18" s="10">
        <f>SUM(B5:B17)</f>
        <v/>
      </c>
      <c r="E18" s="11">
        <f>SUM(E5:E17)</f>
        <v/>
      </c>
      <c r="F18" s="11">
        <f>SUM(F5:F17)</f>
        <v/>
      </c>
    </row>
    <row r="20">
      <c r="A20" s="3" t="inlineStr">
        <is>
          <t>OTHER COSTS PER BAG</t>
        </is>
      </c>
    </row>
    <row r="21">
      <c r="A21" s="5" t="inlineStr">
        <is>
          <t>Cost Item</t>
        </is>
      </c>
      <c r="B21" s="5" t="inlineStr">
        <is>
          <t>Cost per Bag $</t>
        </is>
      </c>
    </row>
    <row r="22">
      <c r="A22" t="inlineStr">
        <is>
          <t>Flavor system (natural + monk fruit/allulose)</t>
        </is>
      </c>
      <c r="B22" s="8" t="n">
        <v>1.8</v>
      </c>
    </row>
    <row r="23">
      <c r="A23" t="inlineStr">
        <is>
          <t>Anti-caking / flow agents</t>
        </is>
      </c>
      <c r="B23" s="8" t="n">
        <v>0.25</v>
      </c>
    </row>
    <row r="24">
      <c r="A24" t="inlineStr">
        <is>
          <t>Stand-up pouch + scoop + label</t>
        </is>
      </c>
      <c r="B24" s="8" t="n">
        <v>1.4</v>
      </c>
    </row>
    <row r="25">
      <c r="A25" t="inlineStr">
        <is>
          <t>Third-party testing (allocated)</t>
        </is>
      </c>
      <c r="B25" s="8" t="n">
        <v>0.8</v>
      </c>
    </row>
    <row r="26">
      <c r="A26" t="inlineStr">
        <is>
          <t>Manufacturing / blending / filling</t>
        </is>
      </c>
      <c r="B26" s="8" t="n">
        <v>2.5</v>
      </c>
    </row>
    <row r="27">
      <c r="A27" t="inlineStr">
        <is>
          <t>Inbound shipping to warehouse / 3PL</t>
        </is>
      </c>
      <c r="B27" s="8" t="n">
        <v>0.6</v>
      </c>
    </row>
    <row r="28">
      <c r="A28" s="10" t="inlineStr">
        <is>
          <t>TOTAL OTHER</t>
        </is>
      </c>
      <c r="B28" s="11">
        <f>SUM(B22:B27)</f>
        <v/>
      </c>
    </row>
    <row r="30">
      <c r="A30" s="3" t="inlineStr">
        <is>
          <t>FULL COGS SUMMARY</t>
        </is>
      </c>
    </row>
    <row r="31">
      <c r="A31" t="inlineStr">
        <is>
          <t>Active ingredients cost / bag</t>
        </is>
      </c>
      <c r="B31" s="9">
        <f>F18</f>
        <v/>
      </c>
    </row>
    <row r="32">
      <c r="A32" t="inlineStr">
        <is>
          <t>Other costs / bag</t>
        </is>
      </c>
      <c r="B32" s="9">
        <f>B28</f>
        <v/>
      </c>
    </row>
    <row r="33">
      <c r="A33" s="12" t="inlineStr">
        <is>
          <t>TOTAL COGS PER BAG</t>
        </is>
      </c>
      <c r="B33" s="13">
        <f>B31+B32</f>
        <v/>
      </c>
    </row>
    <row r="35">
      <c r="A35" t="inlineStr">
        <is>
          <t>Retail price</t>
        </is>
      </c>
      <c r="B35" s="8" t="n">
        <v>65</v>
      </c>
    </row>
    <row r="36">
      <c r="A36" t="inlineStr">
        <is>
          <t>Gross profit / bag</t>
        </is>
      </c>
      <c r="B36" s="9">
        <f>B35-B33</f>
        <v/>
      </c>
    </row>
    <row r="37">
      <c r="A37" t="inlineStr">
        <is>
          <t>Gross margin %</t>
        </is>
      </c>
      <c r="B37" s="14">
        <f>B36/B35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32" customWidth="1" min="3" max="3"/>
    <col width="28" customWidth="1" min="4" max="4"/>
  </cols>
  <sheetData>
    <row r="1">
      <c r="A1" s="1" t="inlineStr">
        <is>
          <t>LONGER LAB NIGHT — PM DRAFT + WAITLIST HYPE ONLY</t>
        </is>
      </c>
    </row>
    <row r="2">
      <c r="A2" s="15" t="inlineStr">
        <is>
          <t>DO NOT manufacture on first run. Use for waitlist tease after Day funds. Retail tease $55–62.</t>
        </is>
      </c>
    </row>
    <row r="4">
      <c r="A4" s="5" t="inlineStr">
        <is>
          <t>Ingredient</t>
        </is>
      </c>
      <c r="B4" s="5" t="inlineStr">
        <is>
          <t>Dose (mg)</t>
        </is>
      </c>
      <c r="C4" s="5" t="inlineStr">
        <is>
          <t>Role</t>
        </is>
      </c>
      <c r="D4" s="5" t="inlineStr">
        <is>
          <t>Notes</t>
        </is>
      </c>
    </row>
    <row r="5">
      <c r="A5" t="inlineStr">
        <is>
          <t>Glycine</t>
        </is>
      </c>
      <c r="B5" t="n">
        <v>5000</v>
      </c>
      <c r="C5" t="inlineStr">
        <is>
          <t>Sleep quality / wind-down</t>
        </is>
      </c>
      <c r="D5" t="inlineStr">
        <is>
          <t>Higher PM dose</t>
        </is>
      </c>
    </row>
    <row r="6">
      <c r="A6" t="inlineStr">
        <is>
          <t>Magnesium bisglycinate (~350 elemental Mg)</t>
        </is>
      </c>
      <c r="B6" t="n">
        <v>350</v>
      </c>
      <c r="C6" t="inlineStr">
        <is>
          <t>Relaxation / sleep</t>
        </is>
      </c>
      <c r="D6" t="inlineStr">
        <is>
          <t>Elemental Mg target</t>
        </is>
      </c>
    </row>
    <row r="7">
      <c r="A7" t="inlineStr">
        <is>
          <t>L-Theanine</t>
        </is>
      </c>
      <c r="B7" t="n">
        <v>200</v>
      </c>
      <c r="C7" t="inlineStr">
        <is>
          <t>Calm without sedation hangover</t>
        </is>
      </c>
      <c r="D7" t="inlineStr"/>
    </row>
    <row r="8">
      <c r="A8" t="inlineStr">
        <is>
          <t>Apigenin (or chamomile note)</t>
        </is>
      </c>
      <c r="B8" t="n">
        <v>50</v>
      </c>
      <c r="C8" t="inlineStr">
        <is>
          <t>Evening calm</t>
        </is>
      </c>
      <c r="D8" t="inlineStr">
        <is>
          <t>Or flavored chamomile note</t>
        </is>
      </c>
    </row>
    <row r="9">
      <c r="A9" t="inlineStr">
        <is>
          <t>Taurine</t>
        </is>
      </c>
      <c r="B9" t="n">
        <v>1000</v>
      </c>
      <c r="C9" t="inlineStr">
        <is>
          <t>Calm + recovery</t>
        </is>
      </c>
      <c r="D9" t="inlineStr">
        <is>
          <t>Lower than Day</t>
        </is>
      </c>
    </row>
    <row r="10">
      <c r="A10" t="inlineStr">
        <is>
          <t>NAC</t>
        </is>
      </c>
      <c r="B10" t="n">
        <v>600</v>
      </c>
      <c r="C10" t="inlineStr">
        <is>
          <t>Overnight antioxidant support</t>
        </is>
      </c>
      <c r="D10" t="inlineStr"/>
    </row>
    <row r="11">
      <c r="A11" t="inlineStr">
        <is>
          <t>Ashwagandha (KSM-66 / Sensoril)</t>
        </is>
      </c>
      <c r="B11" t="n">
        <v>300</v>
      </c>
      <c r="C11" t="inlineStr">
        <is>
          <t>Stress / recovery</t>
        </is>
      </c>
      <c r="D11" t="inlineStr"/>
    </row>
    <row r="12">
      <c r="A12" t="inlineStr">
        <is>
          <t>Optional: Tart cherry</t>
        </is>
      </c>
      <c r="B12" t="n">
        <v>500</v>
      </c>
      <c r="C12" t="inlineStr">
        <is>
          <t>Sleep / recovery tease</t>
        </is>
      </c>
      <c r="D12" t="inlineStr">
        <is>
          <t>Optional</t>
        </is>
      </c>
    </row>
    <row r="14">
      <c r="A14" s="3" t="inlineStr">
        <is>
          <t>EXPLICITLY EXCLUDED FROM NIGHT</t>
        </is>
      </c>
    </row>
    <row r="15">
      <c r="A15" t="inlineStr">
        <is>
          <t>No mega creatine · NO beta-alanine (stim/tingle wrong for PM) · No high-dose EAA performance stack</t>
        </is>
      </c>
    </row>
    <row r="17">
      <c r="A17" s="3" t="inlineStr">
        <is>
          <t>HYPE COPY (waitlist)</t>
        </is>
      </c>
    </row>
    <row r="18" ht="40" customHeight="1">
      <c r="A18" s="4" t="inlineStr">
        <is>
          <t>Coming after Day funds: Longer Lab Night — glycine-forward sleep &amp; recovery. Same open formula. Same QR CoA. Join the Night waitlist.</t>
        </is>
      </c>
    </row>
    <row r="20">
      <c r="A20" t="inlineStr">
        <is>
          <t>Retail tease</t>
        </is>
      </c>
      <c r="B20" t="inlineStr">
        <is>
          <t>$55–$62 / 30 servings (not locked)</t>
        </is>
      </c>
    </row>
  </sheetData>
  <mergeCells count="1">
    <mergeCell ref="A18:D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48" customWidth="1" min="3" max="3"/>
    <col width="12" customWidth="1" min="4" max="4"/>
    <col width="14" customWidth="1" min="5" max="5"/>
    <col width="14" customWidth="1" min="6" max="6"/>
  </cols>
  <sheetData>
    <row r="1">
      <c r="A1" s="1" t="inlineStr">
        <is>
          <t>LONGER LAB WOMEN — ROADMAP SKU #2 (CONDENSED)</t>
        </is>
      </c>
    </row>
    <row r="2">
      <c r="A2" s="16" t="inlineStr">
        <is>
          <t>Not first manufacture. Longevity base + menopause-support layer. Target retail ~$65–$70.</t>
        </is>
      </c>
    </row>
    <row r="4">
      <c r="A4" s="5" t="inlineStr">
        <is>
          <t>Ingredient</t>
        </is>
      </c>
      <c r="B4" s="5" t="inlineStr">
        <is>
          <t>Dose (mg)</t>
        </is>
      </c>
      <c r="C4" s="5" t="inlineStr">
        <is>
          <t>Role</t>
        </is>
      </c>
      <c r="D4" s="5" t="inlineStr">
        <is>
          <t>Bulk $/kg</t>
        </is>
      </c>
      <c r="E4" s="5" t="inlineStr">
        <is>
          <t>Cost/serving $</t>
        </is>
      </c>
      <c r="F4" s="5" t="inlineStr">
        <is>
          <t>Cost/30-bag $</t>
        </is>
      </c>
    </row>
    <row r="5">
      <c r="A5" t="inlineStr">
        <is>
          <t>Creatine Monohydrate</t>
        </is>
      </c>
      <c r="B5" s="7" t="n">
        <v>5000</v>
      </c>
      <c r="C5" s="4" t="inlineStr">
        <is>
          <t>Lean mass / bone / cognition post-menopause</t>
        </is>
      </c>
      <c r="D5" s="7" t="n">
        <v>5.5</v>
      </c>
      <c r="E5" s="9">
        <f>B5/1000000*D5</f>
        <v/>
      </c>
      <c r="F5" s="9">
        <f>E5*30</f>
        <v/>
      </c>
    </row>
    <row r="6">
      <c r="A6" t="inlineStr">
        <is>
          <t>Glycine</t>
        </is>
      </c>
      <c r="B6" s="7" t="n">
        <v>3000</v>
      </c>
      <c r="C6" s="4" t="inlineStr">
        <is>
          <t>Sleep, collagen, metabolic</t>
        </is>
      </c>
      <c r="D6" s="7" t="n">
        <v>6</v>
      </c>
      <c r="E6" s="9">
        <f>B6/1000000*D6</f>
        <v/>
      </c>
      <c r="F6" s="9">
        <f>E6*30</f>
        <v/>
      </c>
    </row>
    <row r="7">
      <c r="A7" t="inlineStr">
        <is>
          <t>Taurine</t>
        </is>
      </c>
      <c r="B7" s="7" t="n">
        <v>1000</v>
      </c>
      <c r="C7" s="4" t="inlineStr">
        <is>
          <t>Mitochondrial + CV</t>
        </is>
      </c>
      <c r="D7" s="7" t="n">
        <v>5</v>
      </c>
      <c r="E7" s="9">
        <f>B7/1000000*D7</f>
        <v/>
      </c>
      <c r="F7" s="9">
        <f>E7*30</f>
        <v/>
      </c>
    </row>
    <row r="8">
      <c r="A8" t="inlineStr">
        <is>
          <t>NAC</t>
        </is>
      </c>
      <c r="B8" s="7" t="n">
        <v>600</v>
      </c>
      <c r="C8" s="4" t="inlineStr">
        <is>
          <t>Antioxidant / hormone metabolism support</t>
        </is>
      </c>
      <c r="D8" s="7" t="n">
        <v>15</v>
      </c>
      <c r="E8" s="9">
        <f>B8/1000000*D8</f>
        <v/>
      </c>
      <c r="F8" s="9">
        <f>E8*30</f>
        <v/>
      </c>
    </row>
    <row r="9">
      <c r="A9" t="inlineStr">
        <is>
          <t>Magnesium (prefer bisglycinate)</t>
        </is>
      </c>
      <c r="B9" s="7" t="n">
        <v>350</v>
      </c>
      <c r="C9" s="4" t="inlineStr">
        <is>
          <t>Sleep, mood, muscle</t>
        </is>
      </c>
      <c r="D9" s="7" t="n">
        <v>12</v>
      </c>
      <c r="E9" s="9">
        <f>B9/1000000*D9</f>
        <v/>
      </c>
      <c r="F9" s="9">
        <f>E9*30</f>
        <v/>
      </c>
    </row>
    <row r="10">
      <c r="A10" t="inlineStr">
        <is>
          <t>Vitamin C</t>
        </is>
      </c>
      <c r="B10" s="7" t="n">
        <v>500</v>
      </c>
      <c r="C10" s="4" t="inlineStr">
        <is>
          <t>Antioxidant / collagen</t>
        </is>
      </c>
      <c r="D10" s="7" t="n">
        <v>4.5</v>
      </c>
      <c r="E10" s="9">
        <f>B10/1000000*D10</f>
        <v/>
      </c>
      <c r="F10" s="9">
        <f>E10*30</f>
        <v/>
      </c>
    </row>
    <row r="11">
      <c r="A11" t="inlineStr">
        <is>
          <t>Mineral Sea Salt</t>
        </is>
      </c>
      <c r="B11" s="7" t="n">
        <v>500</v>
      </c>
      <c r="C11" s="4" t="inlineStr">
        <is>
          <t>Electrolytes + trace minerals</t>
        </is>
      </c>
      <c r="D11" s="7" t="n">
        <v>8</v>
      </c>
      <c r="E11" s="9">
        <f>B11/1000000*D11</f>
        <v/>
      </c>
      <c r="F11" s="9">
        <f>E11*30</f>
        <v/>
      </c>
    </row>
    <row r="12">
      <c r="A12" t="inlineStr">
        <is>
          <t>Shatavari extract</t>
        </is>
      </c>
      <c r="B12" s="7" t="n">
        <v>500</v>
      </c>
      <c r="C12" s="4" t="inlineStr">
        <is>
          <t>Hot flashes / QoL (traditional + emerging RCT)</t>
        </is>
      </c>
      <c r="D12" s="7" t="n">
        <v>35</v>
      </c>
      <c r="E12" s="9">
        <f>B12/1000000*D12</f>
        <v/>
      </c>
      <c r="F12" s="9">
        <f>E12*30</f>
        <v/>
      </c>
    </row>
    <row r="13">
      <c r="A13" t="inlineStr">
        <is>
          <t>Ashwagandha (KSM-66/Sensoril)</t>
        </is>
      </c>
      <c r="B13" s="7" t="n">
        <v>300</v>
      </c>
      <c r="C13" s="4" t="inlineStr">
        <is>
          <t>Stress, sleep, mood</t>
        </is>
      </c>
      <c r="D13" s="7" t="n">
        <v>55</v>
      </c>
      <c r="E13" s="9">
        <f>B13/1000000*D13</f>
        <v/>
      </c>
      <c r="F13" s="9">
        <f>E13*30</f>
        <v/>
      </c>
    </row>
    <row r="14">
      <c r="A14" t="inlineStr">
        <is>
          <t>DIM</t>
        </is>
      </c>
      <c r="B14" s="7" t="n">
        <v>100</v>
      </c>
      <c r="C14" s="4" t="inlineStr">
        <is>
          <t>Healthy estrogen metabolism pathways</t>
        </is>
      </c>
      <c r="D14" s="7" t="n">
        <v>180</v>
      </c>
      <c r="E14" s="9">
        <f>B14/1000000*D14</f>
        <v/>
      </c>
      <c r="F14" s="9">
        <f>E14*30</f>
        <v/>
      </c>
    </row>
    <row r="15">
      <c r="A15" t="inlineStr">
        <is>
          <t>Calcium D-Glucarate</t>
        </is>
      </c>
      <c r="B15" s="7" t="n">
        <v>300</v>
      </c>
      <c r="C15" s="4" t="inlineStr">
        <is>
          <t>Phase II detox / clearance support</t>
        </is>
      </c>
      <c r="D15" s="7" t="n">
        <v>45</v>
      </c>
      <c r="E15" s="9">
        <f>B15/1000000*D15</f>
        <v/>
      </c>
      <c r="F15" s="9">
        <f>E15*30</f>
        <v/>
      </c>
    </row>
    <row r="16">
      <c r="A16" t="inlineStr">
        <is>
          <t>Maca (gelatinized)</t>
        </is>
      </c>
      <c r="B16" s="7" t="n">
        <v>1500</v>
      </c>
      <c r="C16" s="4" t="inlineStr">
        <is>
          <t>Energy / mood / libido support</t>
        </is>
      </c>
      <c r="D16" s="7" t="n">
        <v>18</v>
      </c>
      <c r="E16" s="9">
        <f>B16/1000000*D16</f>
        <v/>
      </c>
      <c r="F16" s="9">
        <f>E16*30</f>
        <v/>
      </c>
    </row>
    <row r="17">
      <c r="A17" s="10" t="inlineStr">
        <is>
          <t>TOTAL ACTIVE</t>
        </is>
      </c>
      <c r="B17">
        <f>SUM(B5:B16)</f>
        <v/>
      </c>
      <c r="E17" s="9">
        <f>SUM(E5:E16)</f>
        <v/>
      </c>
      <c r="F17" s="9">
        <f>SUM(F5:F16)</f>
        <v/>
      </c>
    </row>
    <row r="19">
      <c r="A19" s="3" t="inlineStr">
        <is>
          <t>Positioning</t>
        </is>
      </c>
    </row>
    <row r="20">
      <c r="A20" t="inlineStr">
        <is>
          <t>Daily cellular support + symptom-friendly nutrients for women navigating peri/menopause. NOT HRT. Structure/function only.</t>
        </is>
      </c>
    </row>
  </sheetData>
  <mergeCells count="1">
    <mergeCell ref="A20:F2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4" customWidth="1" min="4" max="4"/>
    <col width="16" customWidth="1" min="5" max="5"/>
    <col width="18" customWidth="1" min="6" max="6"/>
    <col width="40" customWidth="1" min="7" max="7"/>
  </cols>
  <sheetData>
    <row r="1">
      <c r="A1" s="1" t="inlineStr">
        <is>
          <t>MONEY + PRE-ORDER — SIMPLE TARGETS</t>
        </is>
      </c>
    </row>
    <row r="2">
      <c r="A2" s="16" t="inlineStr">
        <is>
          <t>Day-only first run. Pre-orders fund manufacturing. Yellow = editable.</t>
        </is>
      </c>
    </row>
    <row r="4">
      <c r="A4" s="3" t="inlineStr">
        <is>
          <t>UNIT ECONOMICS (Day)</t>
        </is>
      </c>
    </row>
    <row r="5">
      <c r="A5" t="inlineStr">
        <is>
          <t>Retail price</t>
        </is>
      </c>
      <c r="B5" s="8" t="n">
        <v>65</v>
      </c>
    </row>
    <row r="6">
      <c r="A6" t="inlineStr">
        <is>
          <t>Target COGS (ingredients+pack+test+mfg)</t>
        </is>
      </c>
      <c r="B6" s="8" t="n">
        <v>18</v>
      </c>
      <c r="C6" t="inlineStr">
        <is>
          <t>See 01_Day_Formula live TOTAL COGS; planning band $18–$24</t>
        </is>
      </c>
    </row>
    <row r="7">
      <c r="A7" t="inlineStr">
        <is>
          <t>Gross profit (at $22 mid COGS)</t>
        </is>
      </c>
      <c r="B7" s="9">
        <f>B5-22</f>
        <v/>
      </c>
    </row>
    <row r="8">
      <c r="A8" t="inlineStr">
        <is>
          <t>Gross margin @ $22 COGS</t>
        </is>
      </c>
      <c r="B8" s="14">
        <f>(B5-22)/B5</f>
        <v/>
      </c>
    </row>
    <row r="10">
      <c r="A10" s="3" t="inlineStr">
        <is>
          <t>PRE-ORDER SCENARIOS (Day only)</t>
        </is>
      </c>
    </row>
    <row r="11">
      <c r="A11" s="5" t="inlineStr">
        <is>
          <t>Scenario</t>
        </is>
      </c>
      <c r="B11" s="5" t="inlineStr">
        <is>
          <t>Bags</t>
        </is>
      </c>
      <c r="C11" s="5" t="inlineStr">
        <is>
          <t>Avg price</t>
        </is>
      </c>
      <c r="D11" s="5" t="inlineStr">
        <is>
          <t>Gross revenue</t>
        </is>
      </c>
      <c r="E11" s="5" t="inlineStr">
        <is>
          <t>Est. COGS reserve</t>
        </is>
      </c>
      <c r="F11" s="5" t="inlineStr">
        <is>
          <t>Net for production</t>
        </is>
      </c>
      <c r="G11" s="5" t="inlineStr">
        <is>
          <t>Covers</t>
        </is>
      </c>
    </row>
    <row r="12">
      <c r="A12" t="inlineStr">
        <is>
          <t>Conservative</t>
        </is>
      </c>
      <c r="B12" s="7" t="n">
        <v>800</v>
      </c>
      <c r="C12" s="8" t="n">
        <v>55</v>
      </c>
      <c r="D12" s="9">
        <f>B12*C12</f>
        <v/>
      </c>
      <c r="E12" s="9">
        <f>B12*22</f>
        <v/>
      </c>
      <c r="F12" s="9">
        <f>D12-E12</f>
        <v/>
      </c>
      <c r="G12" t="inlineStr">
        <is>
          <t>Small Core-only run + testing</t>
        </is>
      </c>
    </row>
    <row r="13">
      <c r="A13" s="6" t="inlineStr">
        <is>
          <t>Base Case (GOAL)</t>
        </is>
      </c>
      <c r="B13" s="7" t="n">
        <v>1800</v>
      </c>
      <c r="C13" s="8" t="n">
        <v>58</v>
      </c>
      <c r="D13" s="9">
        <f>B13*C13</f>
        <v/>
      </c>
      <c r="E13" s="9">
        <f>B13*22</f>
        <v/>
      </c>
      <c r="F13" s="9">
        <f>D13-E13</f>
        <v/>
      </c>
      <c r="G13" t="inlineStr">
        <is>
          <t>First Day run + pack + test + buffer</t>
        </is>
      </c>
    </row>
    <row r="14">
      <c r="A14" t="inlineStr">
        <is>
          <t>Strong</t>
        </is>
      </c>
      <c r="B14" s="7" t="n">
        <v>3000</v>
      </c>
      <c r="C14" s="8" t="n">
        <v>60</v>
      </c>
      <c r="D14" s="9">
        <f>B14*C14</f>
        <v/>
      </c>
      <c r="E14" s="9">
        <f>B14*22</f>
        <v/>
      </c>
      <c r="F14" s="9">
        <f>D14-E14</f>
        <v/>
      </c>
      <c r="G14" t="inlineStr">
        <is>
          <t>Comfortable inventory + ads + deposit</t>
        </is>
      </c>
    </row>
    <row r="16">
      <c r="A16" s="3" t="inlineStr">
        <is>
          <t>CAPITAL ASK / PARTNER ANGLE</t>
        </is>
      </c>
    </row>
    <row r="17" ht="48" customHeight="1">
      <c r="A17" s="4" t="inlineStr">
        <is>
          <t>Lean personal cash before pre-orders: ~$3k–$8k (samples, design, landing, ads test). Production funded by pre-order Base Case. Partner options: CM intro, co-marketing, or soft capital bridge against pre-order escrow.</t>
        </is>
      </c>
    </row>
  </sheetData>
  <mergeCells count="1">
    <mergeCell ref="A17:G1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0" customWidth="1" min="2" max="2"/>
    <col width="20" customWidth="1" min="3" max="3"/>
  </cols>
  <sheetData>
    <row r="1">
      <c r="A1" s="1" t="inlineStr">
        <is>
          <t>PACKAGING + BRAND BRIEF</t>
        </is>
      </c>
    </row>
    <row r="3">
      <c r="A3" s="3" t="inlineStr">
        <is>
          <t>Logo lockup</t>
        </is>
      </c>
    </row>
    <row r="4" ht="36" customHeight="1">
      <c r="A4" s="4" t="inlineStr">
        <is>
          <t>Electric blue lifespan PROGRESS BAR above wordmark LONGER LAB. Not the older arc mark. File: design/longer-lab-logo-bar.png</t>
        </is>
      </c>
    </row>
    <row r="6">
      <c r="A6" s="3" t="inlineStr">
        <is>
          <t>Colors</t>
        </is>
      </c>
    </row>
    <row r="7" ht="36" customHeight="1">
      <c r="A7" s="4" t="inlineStr">
        <is>
          <t>Matte black #0A0A0A · Electric blue #2F6BFF · White #FFFFFF</t>
        </is>
      </c>
    </row>
    <row r="9">
      <c r="A9" s="3" t="inlineStr">
        <is>
          <t>Primary pack</t>
        </is>
      </c>
    </row>
    <row r="10" ht="36" customHeight="1">
      <c r="A10" s="4" t="inlineStr">
        <is>
          <t>Matte black stand-up pouch · white + blue type · lifespan bar on front · Day bag mock: design/longer-lab-day-bag-bar.png · Alt (older arc): design/alt/</t>
        </is>
      </c>
    </row>
    <row r="12">
      <c r="A12" s="3" t="inlineStr">
        <is>
          <t>On-pack must-haves</t>
        </is>
      </c>
    </row>
    <row r="13" ht="36" customHeight="1">
      <c r="A13" s="4" t="inlineStr">
        <is>
          <t>QR → lot CoA · Made in USA (target) · metals published · full open formula doses · 30 servings · structure/function disclaimer</t>
        </is>
      </c>
    </row>
    <row r="15">
      <c r="A15" s="3" t="inlineStr">
        <is>
          <t>TM note</t>
        </is>
      </c>
    </row>
    <row r="16" ht="36" customHeight="1">
      <c r="A16" s="4" t="inlineStr">
        <is>
          <t>Provisional name Longer Lab. Soft conflict with unrelated Live Longer Labs (C60). Pending trademark counsel before hard spend on inventory/labels.</t>
        </is>
      </c>
    </row>
    <row r="18">
      <c r="A18" s="3" t="inlineStr">
        <is>
          <t>Asset file names</t>
        </is>
      </c>
    </row>
    <row r="19" ht="36" customHeight="1">
      <c r="A19" s="4" t="inlineStr">
        <is>
          <t>longer-lab-logo-bar.png · longer-lab-day-bag-bar.png · alt/longer-lab-logo.png · alt/longer-lab-day-bag.png</t>
        </is>
      </c>
    </row>
  </sheetData>
  <mergeCells count="6">
    <mergeCell ref="A10:C10"/>
    <mergeCell ref="A13:C13"/>
    <mergeCell ref="A19:C19"/>
    <mergeCell ref="A7:C7"/>
    <mergeCell ref="A4:C4"/>
    <mergeCell ref="A16:C1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2" customWidth="1" min="3" max="3"/>
    <col width="28" customWidth="1" min="4" max="4"/>
  </cols>
  <sheetData>
    <row r="1">
      <c r="A1" s="1" t="inlineStr">
        <is>
          <t>PARTNER + LAUNCH CHECKLIST</t>
        </is>
      </c>
    </row>
    <row r="3">
      <c r="A3" s="5" t="inlineStr">
        <is>
          <t>#</t>
        </is>
      </c>
      <c r="B3" s="5" t="inlineStr">
        <is>
          <t>Action</t>
        </is>
      </c>
      <c r="C3" s="5" t="inlineStr">
        <is>
          <t>Status</t>
        </is>
      </c>
      <c r="D3" s="5" t="inlineStr">
        <is>
          <t>Owner / Notes</t>
        </is>
      </c>
    </row>
    <row r="4">
      <c r="A4" t="n">
        <v>1</v>
      </c>
      <c r="B4" t="inlineStr">
        <is>
          <t>TM counsel on Longer Lab vs Live Longer Labs soft conflict</t>
        </is>
      </c>
      <c r="C4" s="7" t="inlineStr">
        <is>
          <t>Open</t>
        </is>
      </c>
      <c r="D4" t="inlineStr">
        <is>
          <t>Before hard label spend</t>
        </is>
      </c>
    </row>
    <row r="5">
      <c r="A5" t="n">
        <v>2</v>
      </c>
      <c r="B5" t="inlineStr">
        <is>
          <t>Partner review Day formula + COGS</t>
        </is>
      </c>
      <c r="C5" s="7" t="inlineStr">
        <is>
          <t>Open</t>
        </is>
      </c>
      <c r="D5" t="inlineStr">
        <is>
          <t>This pack</t>
        </is>
      </c>
    </row>
    <row r="6">
      <c r="A6" t="n">
        <v>3</v>
      </c>
      <c r="B6" t="inlineStr">
        <is>
          <t>Lock NMN vs NR for first run</t>
        </is>
      </c>
      <c r="C6" s="7" t="inlineStr">
        <is>
          <t>Open</t>
        </is>
      </c>
      <c r="D6" t="inlineStr">
        <is>
          <t>Cost vs story</t>
        </is>
      </c>
    </row>
    <row r="7">
      <c r="A7" t="n">
        <v>4</v>
      </c>
      <c r="B7" t="inlineStr">
        <is>
          <t>Salt source samples (Baja Gold / Celtic style)</t>
        </is>
      </c>
      <c r="C7" s="7" t="inlineStr">
        <is>
          <t>Open</t>
        </is>
      </c>
      <c r="D7" t="inlineStr"/>
    </row>
    <row r="8">
      <c r="A8" t="n">
        <v>5</v>
      </c>
      <c r="B8" t="inlineStr">
        <is>
          <t>3+ bulk ingredient quotes</t>
        </is>
      </c>
      <c r="C8" s="7" t="inlineStr">
        <is>
          <t>Open</t>
        </is>
      </c>
      <c r="D8" t="inlineStr"/>
    </row>
    <row r="9">
      <c r="A9" t="n">
        <v>6</v>
      </c>
      <c r="B9" t="inlineStr">
        <is>
          <t>Shortlist 2–3 US powder CMs; MOQ 1.5–2.5k</t>
        </is>
      </c>
      <c r="C9" s="7" t="inlineStr">
        <is>
          <t>Open</t>
        </is>
      </c>
      <c r="D9" t="inlineStr">
        <is>
          <t>Made USA story</t>
        </is>
      </c>
    </row>
    <row r="10">
      <c r="A10" t="n">
        <v>7</v>
      </c>
      <c r="B10" t="inlineStr">
        <is>
          <t>Taste-test sample batches</t>
        </is>
      </c>
      <c r="C10" s="7" t="inlineStr">
        <is>
          <t>Open</t>
        </is>
      </c>
      <c r="D10" t="inlineStr"/>
    </row>
    <row r="11">
      <c r="A11" t="n">
        <v>8</v>
      </c>
      <c r="B11" t="inlineStr">
        <is>
          <t>Mobile waitlist live (this site pattern)</t>
        </is>
      </c>
      <c r="C11" s="7" t="inlineStr">
        <is>
          <t>Open</t>
        </is>
      </c>
      <c r="D11" t="inlineStr"/>
    </row>
    <row r="12">
      <c r="A12" t="n">
        <v>9</v>
      </c>
      <c r="B12" t="inlineStr">
        <is>
          <t>Pre-order Base Case 1,800 Day bags</t>
        </is>
      </c>
      <c r="C12" s="7" t="inlineStr">
        <is>
          <t>Open</t>
        </is>
      </c>
      <c r="D12" t="inlineStr">
        <is>
          <t>Fund production</t>
        </is>
      </c>
    </row>
    <row r="13">
      <c r="A13" t="n">
        <v>10</v>
      </c>
      <c r="B13" t="inlineStr">
        <is>
          <t>Third-party CoA protocol (QR every lot)</t>
        </is>
      </c>
      <c r="C13" s="7" t="inlineStr">
        <is>
          <t>Open</t>
        </is>
      </c>
      <c r="D13" t="inlineStr">
        <is>
          <t>Identity, potency, metals, microbes</t>
        </is>
      </c>
    </row>
    <row r="14">
      <c r="A14" t="n">
        <v>11</v>
      </c>
      <c r="B14" t="inlineStr">
        <is>
          <t>FDA label / structure-function review</t>
        </is>
      </c>
      <c r="C14" s="7" t="inlineStr">
        <is>
          <t>Open</t>
        </is>
      </c>
      <c r="D14" t="inlineStr">
        <is>
          <t>No disease claims</t>
        </is>
      </c>
    </row>
    <row r="15">
      <c r="A15" t="n">
        <v>12</v>
      </c>
      <c r="B15" t="inlineStr">
        <is>
          <t>3PL or self-fulfill decision</t>
        </is>
      </c>
      <c r="C15" s="7" t="inlineStr">
        <is>
          <t>Open</t>
        </is>
      </c>
      <c r="D15" t="inlineStr"/>
    </row>
    <row r="16">
      <c r="A16" t="n">
        <v>13</v>
      </c>
      <c r="B16" t="inlineStr">
        <is>
          <t>Ship pre-orders; collect reviews</t>
        </is>
      </c>
      <c r="C16" s="7" t="inlineStr">
        <is>
          <t>Open</t>
        </is>
      </c>
      <c r="D16" t="inlineStr"/>
    </row>
    <row r="17">
      <c r="A17" t="n">
        <v>14</v>
      </c>
      <c r="B17" t="inlineStr">
        <is>
          <t>Night waitlist after Day funds</t>
        </is>
      </c>
      <c r="C17" s="7" t="inlineStr">
        <is>
          <t>Later</t>
        </is>
      </c>
      <c r="D17" t="inlineStr">
        <is>
          <t>Do not mfr first</t>
        </is>
      </c>
    </row>
    <row r="18">
      <c r="A18" t="n">
        <v>15</v>
      </c>
      <c r="B18" t="inlineStr">
        <is>
          <t>Women SKU #2 roadmap</t>
        </is>
      </c>
      <c r="C18" s="7" t="inlineStr">
        <is>
          <t>Later</t>
        </is>
      </c>
      <c r="D18" t="inlineStr">
        <is>
          <t>After Day stable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2026-09-21T16:53:58Z</dcterms:created>
  <dcterms:modified xsi:type="dcterms:W3CDTF">2026-09-21T16:53:58Z</dcterms:modified>
</cp:coreProperties>
</file>